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nny bucholz\Desktop\"/>
    </mc:Choice>
  </mc:AlternateContent>
  <xr:revisionPtr revIDLastSave="0" documentId="8_{A2C6452B-BB07-4753-AD69-4592D644F96B}" xr6:coauthVersionLast="45" xr6:coauthVersionMax="45" xr10:uidLastSave="{00000000-0000-0000-0000-000000000000}"/>
  <bookViews>
    <workbookView xWindow="30" yWindow="1215" windowWidth="19170" windowHeight="1414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5" i="1" l="1"/>
  <c r="I15" i="1" s="1"/>
  <c r="G225" i="1"/>
  <c r="G15" i="1" s="1"/>
  <c r="F224" i="1"/>
  <c r="F223" i="1"/>
  <c r="F222" i="1"/>
  <c r="F221" i="1"/>
  <c r="F220" i="1"/>
  <c r="F219" i="1"/>
  <c r="F217" i="1"/>
  <c r="I215" i="1"/>
  <c r="H215" i="1"/>
  <c r="G215" i="1"/>
  <c r="F215" i="1"/>
  <c r="F214" i="1"/>
  <c r="F213" i="1"/>
  <c r="F212" i="1"/>
  <c r="F211" i="1"/>
  <c r="F210" i="1"/>
  <c r="F209" i="1"/>
  <c r="I207" i="1"/>
  <c r="H207" i="1"/>
  <c r="G207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I194" i="1"/>
  <c r="H194" i="1"/>
  <c r="G194" i="1"/>
  <c r="F194" i="1"/>
  <c r="F193" i="1"/>
  <c r="F192" i="1"/>
  <c r="F191" i="1"/>
  <c r="I189" i="1"/>
  <c r="H189" i="1"/>
  <c r="G189" i="1"/>
  <c r="F189" i="1"/>
  <c r="F188" i="1"/>
  <c r="F187" i="1"/>
  <c r="F186" i="1"/>
  <c r="I184" i="1"/>
  <c r="H184" i="1"/>
  <c r="G184" i="1"/>
  <c r="E184" i="1" s="1"/>
  <c r="F184" i="1"/>
  <c r="F183" i="1"/>
  <c r="F182" i="1"/>
  <c r="F181" i="1"/>
  <c r="F180" i="1"/>
  <c r="I178" i="1"/>
  <c r="H178" i="1"/>
  <c r="G178" i="1"/>
  <c r="E178" i="1" s="1"/>
  <c r="F178" i="1"/>
  <c r="F177" i="1"/>
  <c r="F176" i="1"/>
  <c r="F175" i="1"/>
  <c r="F174" i="1"/>
  <c r="I172" i="1"/>
  <c r="H172" i="1"/>
  <c r="G172" i="1"/>
  <c r="E172" i="1" s="1"/>
  <c r="F172" i="1"/>
  <c r="F171" i="1"/>
  <c r="I169" i="1"/>
  <c r="H169" i="1"/>
  <c r="G169" i="1"/>
  <c r="F169" i="1"/>
  <c r="F168" i="1"/>
  <c r="F167" i="1"/>
  <c r="F166" i="1"/>
  <c r="F165" i="1"/>
  <c r="F164" i="1"/>
  <c r="F163" i="1"/>
  <c r="I161" i="1"/>
  <c r="H161" i="1"/>
  <c r="G161" i="1"/>
  <c r="F161" i="1"/>
  <c r="F160" i="1"/>
  <c r="F159" i="1"/>
  <c r="F158" i="1"/>
  <c r="F157" i="1"/>
  <c r="F156" i="1"/>
  <c r="F155" i="1"/>
  <c r="I153" i="1"/>
  <c r="H153" i="1"/>
  <c r="G153" i="1"/>
  <c r="F153" i="1"/>
  <c r="F152" i="1"/>
  <c r="I150" i="1"/>
  <c r="H150" i="1"/>
  <c r="G150" i="1"/>
  <c r="E150" i="1" s="1"/>
  <c r="F150" i="1"/>
  <c r="F149" i="1"/>
  <c r="F148" i="1"/>
  <c r="F147" i="1"/>
  <c r="I145" i="1"/>
  <c r="H145" i="1"/>
  <c r="G145" i="1"/>
  <c r="F145" i="1"/>
  <c r="E145" i="1"/>
  <c r="F144" i="1"/>
  <c r="F143" i="1"/>
  <c r="F142" i="1"/>
  <c r="F141" i="1"/>
  <c r="I139" i="1"/>
  <c r="H139" i="1"/>
  <c r="G139" i="1"/>
  <c r="F139" i="1"/>
  <c r="F138" i="1"/>
  <c r="F137" i="1"/>
  <c r="F136" i="1"/>
  <c r="F135" i="1"/>
  <c r="F134" i="1"/>
  <c r="F133" i="1"/>
  <c r="I131" i="1"/>
  <c r="H131" i="1"/>
  <c r="G131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G102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G87" i="1"/>
  <c r="E87" i="1" s="1"/>
  <c r="F87" i="1"/>
  <c r="F86" i="1"/>
  <c r="F85" i="1"/>
  <c r="F84" i="1"/>
  <c r="F83" i="1"/>
  <c r="F82" i="1"/>
  <c r="F81" i="1"/>
  <c r="F80" i="1"/>
  <c r="F79" i="1"/>
  <c r="F78" i="1"/>
  <c r="F77" i="1"/>
  <c r="I75" i="1"/>
  <c r="H75" i="1"/>
  <c r="G7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G59" i="1"/>
  <c r="E59" i="1" s="1"/>
  <c r="F59" i="1"/>
  <c r="F58" i="1"/>
  <c r="F57" i="1"/>
  <c r="F56" i="1"/>
  <c r="F55" i="1"/>
  <c r="F54" i="1"/>
  <c r="I52" i="1"/>
  <c r="H52" i="1"/>
  <c r="G52" i="1"/>
  <c r="E52" i="1" s="1"/>
  <c r="F52" i="1"/>
  <c r="F51" i="1"/>
  <c r="F50" i="1"/>
  <c r="F49" i="1"/>
  <c r="F48" i="1"/>
  <c r="F47" i="1"/>
  <c r="I45" i="1"/>
  <c r="H45" i="1"/>
  <c r="G45" i="1"/>
  <c r="F45" i="1"/>
  <c r="F44" i="1"/>
  <c r="F43" i="1"/>
  <c r="F42" i="1"/>
  <c r="F41" i="1"/>
  <c r="F40" i="1"/>
  <c r="F39" i="1"/>
  <c r="I37" i="1"/>
  <c r="H37" i="1"/>
  <c r="G37" i="1"/>
  <c r="F37" i="1"/>
  <c r="F36" i="1"/>
  <c r="F35" i="1"/>
  <c r="F34" i="1"/>
  <c r="F33" i="1"/>
  <c r="F32" i="1"/>
  <c r="F31" i="1"/>
  <c r="I29" i="1"/>
  <c r="H29" i="1"/>
  <c r="G29" i="1"/>
  <c r="F29" i="1"/>
  <c r="F28" i="1"/>
  <c r="F27" i="1"/>
  <c r="F26" i="1"/>
  <c r="I24" i="1"/>
  <c r="H24" i="1"/>
  <c r="H216" i="1" s="1"/>
  <c r="G24" i="1"/>
  <c r="F24" i="1"/>
  <c r="F23" i="1"/>
  <c r="F22" i="1"/>
  <c r="F21" i="1"/>
  <c r="G14" i="1"/>
  <c r="E169" i="1" l="1"/>
  <c r="E45" i="1"/>
  <c r="E153" i="1"/>
  <c r="E75" i="1"/>
  <c r="E117" i="1"/>
  <c r="E131" i="1"/>
  <c r="E37" i="1"/>
  <c r="E139" i="1"/>
  <c r="E215" i="1"/>
  <c r="E194" i="1"/>
  <c r="E161" i="1"/>
  <c r="I216" i="1"/>
  <c r="G216" i="1"/>
  <c r="E29" i="1"/>
  <c r="E207" i="1"/>
  <c r="E189" i="1"/>
  <c r="E102" i="1"/>
  <c r="E24" i="1"/>
  <c r="E216" i="1" l="1"/>
  <c r="F218" i="1"/>
  <c r="H225" i="1"/>
  <c r="E225" i="1" s="1"/>
  <c r="E226" i="1" s="1"/>
  <c r="B24" i="1" l="1"/>
  <c r="B52" i="1"/>
  <c r="B102" i="1"/>
  <c r="B145" i="1"/>
  <c r="B169" i="1"/>
  <c r="B189" i="1"/>
  <c r="B223" i="1"/>
  <c r="H13" i="1"/>
  <c r="B29" i="1"/>
  <c r="B59" i="1"/>
  <c r="B117" i="1"/>
  <c r="B150" i="1"/>
  <c r="B172" i="1"/>
  <c r="B194" i="1"/>
  <c r="B224" i="1"/>
  <c r="E14" i="1"/>
  <c r="B37" i="1"/>
  <c r="B75" i="1"/>
  <c r="B131" i="1"/>
  <c r="B153" i="1"/>
  <c r="B178" i="1"/>
  <c r="B207" i="1"/>
  <c r="B221" i="1"/>
  <c r="B45" i="1"/>
  <c r="B87" i="1"/>
  <c r="B139" i="1"/>
  <c r="B161" i="1"/>
  <c r="B184" i="1"/>
  <c r="B215" i="1"/>
  <c r="B222" i="1"/>
  <c r="B218" i="1"/>
  <c r="H15" i="1"/>
  <c r="B226" i="1" l="1"/>
</calcChain>
</file>

<file path=xl/sharedStrings.xml><?xml version="1.0" encoding="utf-8"?>
<sst xmlns="http://schemas.openxmlformats.org/spreadsheetml/2006/main" count="409" uniqueCount="397">
  <si>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</si>
  <si>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</si>
  <si>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</si>
  <si>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</si>
  <si>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</si>
  <si>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</si>
  <si>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</si>
  <si>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</si>
  <si>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</si>
  <si>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</si>
  <si>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</si>
  <si>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</si>
  <si>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</si>
  <si>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</si>
  <si>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</si>
  <si>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</si>
  <si>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</si>
  <si>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</si>
  <si>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</si>
  <si>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</si>
  <si>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</si>
  <si>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</si>
  <si>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</si>
  <si>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</si>
  <si>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</si>
  <si>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</si>
  <si>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</si>
  <si>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</si>
  <si>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</si>
  <si>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</si>
  <si>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</si>
  <si>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</si>
  <si>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</si>
  <si>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</si>
  <si>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</si>
  <si>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</si>
  <si>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</si>
  <si>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</si>
  <si>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</si>
  <si>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</si>
  <si>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</si>
  <si>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</si>
  <si>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</si>
  <si>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</si>
  <si>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</si>
  <si>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</si>
  <si>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</si>
  <si>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</si>
  <si>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</si>
  <si>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</si>
  <si>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</si>
  <si>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</si>
  <si>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</si>
  <si>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</si>
  <si>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</si>
  <si>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</si>
  <si>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</si>
  <si>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</si>
  <si>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</si>
  <si>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</si>
  <si>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</si>
  <si>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</si>
  <si>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</si>
  <si>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</si>
  <si>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</si>
  <si>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</si>
  <si>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</si>
  <si>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</si>
  <si>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</si>
  <si>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</si>
  <si>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</si>
  <si>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</si>
  <si>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</si>
  <si>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</si>
  <si>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</si>
  <si>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</si>
  <si>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</si>
  <si>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</si>
  <si>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</si>
  <si>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</si>
  <si>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</si>
  <si>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</si>
  <si>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</si>
  <si>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</si>
  <si>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</si>
  <si>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</si>
  <si>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</si>
  <si>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</si>
  <si>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</si>
  <si>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</si>
  <si>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</si>
  <si>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</si>
  <si>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</si>
  <si>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</si>
  <si>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</si>
  <si>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</si>
  <si>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</si>
  <si>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</si>
  <si>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</si>
  <si>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</si>
  <si>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</si>
  <si>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</si>
  <si>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</si>
  <si>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</si>
  <si>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</si>
  <si>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</si>
  <si>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</si>
  <si>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</si>
  <si>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</si>
  <si>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</si>
  <si>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</si>
  <si>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</si>
  <si>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</si>
  <si>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</si>
  <si>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</si>
  <si>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</si>
  <si>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</si>
  <si>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</si>
  <si>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</si>
  <si>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</si>
  <si>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</si>
  <si>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</si>
  <si>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</si>
  <si>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</si>
  <si>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</si>
  <si>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</si>
  <si>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</si>
  <si>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</si>
  <si>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</si>
  <si>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</si>
  <si>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</si>
  <si>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</si>
  <si>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</si>
  <si>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</si>
  <si>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</si>
  <si>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</si>
  <si>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</si>
  <si>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</si>
  <si>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</si>
  <si>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</si>
  <si>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</si>
  <si>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</si>
  <si>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</si>
  <si>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</si>
  <si>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</si>
  <si>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</si>
  <si>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</si>
  <si>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</si>
  <si>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</si>
  <si>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</si>
  <si>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</si>
  <si>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</si>
  <si>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</si>
  <si>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</si>
  <si>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</si>
  <si>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</si>
  <si>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</si>
  <si>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</si>
  <si>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</si>
  <si>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</si>
  <si>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</si>
  <si>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</si>
  <si>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</si>
  <si>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</si>
  <si>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</si>
  <si>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</si>
  <si>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</si>
  <si>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</si>
  <si>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</si>
  <si>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</si>
  <si>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</si>
  <si>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</si>
  <si>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</si>
  <si>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</si>
  <si>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</si>
  <si>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</si>
  <si>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</si>
  <si>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</si>
  <si>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</si>
  <si>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</si>
  <si>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</si>
  <si>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</si>
  <si>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</si>
  <si>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</si>
  <si>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</si>
  <si>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</si>
  <si>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</si>
  <si>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</si>
  <si>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</si>
  <si>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</si>
  <si>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</si>
  <si>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</si>
  <si>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</si>
  <si>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</si>
  <si>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</si>
  <si>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</si>
  <si>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</si>
  <si>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</si>
  <si>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</si>
  <si>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</si>
  <si>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</si>
  <si>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</si>
  <si>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</si>
  <si>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</si>
  <si>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</si>
  <si>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</si>
  <si>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</si>
  <si>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</si>
  <si>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</si>
  <si>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</si>
  <si>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</si>
  <si>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</si>
  <si>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</si>
  <si>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</si>
  <si>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</si>
  <si>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</si>
  <si>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</si>
  <si>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</si>
  <si>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</si>
  <si>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</si>
  <si>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</si>
  <si>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</si>
  <si>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</si>
  <si>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</si>
  <si>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</si>
  <si>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</si>
  <si>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</si>
  <si>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</si>
  <si>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</si>
  <si>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</si>
  <si>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</si>
  <si>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</si>
  <si>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</si>
  <si>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</si>
  <si>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</si>
  <si>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</si>
  <si>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</si>
  <si>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</si>
  <si>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</si>
  <si>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</si>
  <si>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</si>
  <si>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</si>
  <si>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</si>
  <si>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</si>
  <si>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</si>
  <si>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</si>
  <si>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</si>
  <si>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</si>
  <si>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</si>
  <si>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</si>
  <si>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</si>
  <si>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</si>
  <si>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</si>
  <si>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</si>
  <si>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</si>
  <si>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</si>
  <si>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</si>
  <si>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</si>
  <si>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</si>
  <si>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</si>
  <si>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</si>
  <si>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</si>
  <si>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</si>
  <si>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</si>
  <si>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</si>
  <si>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</si>
  <si>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</si>
  <si>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</si>
  <si>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</si>
  <si>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</si>
  <si>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</si>
  <si>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</si>
  <si>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</si>
  <si>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</si>
  <si>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</si>
  <si>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</si>
  <si>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</si>
  <si>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</si>
  <si>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</si>
  <si>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</si>
  <si>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</si>
  <si>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</si>
  <si>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</si>
  <si>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</si>
  <si>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</si>
  <si>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</si>
  <si>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</si>
  <si>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</si>
  <si>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</si>
  <si>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</si>
  <si>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</si>
  <si>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</si>
  <si>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</si>
  <si>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</si>
  <si>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</si>
  <si>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</si>
  <si>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</si>
  <si>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</si>
  <si>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</si>
  <si>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</si>
  <si>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</si>
  <si>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</si>
  <si>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</si>
  <si>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</si>
  <si>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</si>
  <si>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</si>
  <si>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</si>
  <si>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</si>
  <si>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</si>
  <si>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</si>
  <si>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</si>
  <si>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</si>
  <si>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</si>
  <si>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</si>
  <si>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</si>
  <si>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</si>
  <si>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</si>
  <si>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</si>
  <si>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</si>
  <si>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</si>
  <si>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</si>
  <si>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</si>
  <si>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</si>
  <si>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</si>
  <si>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</si>
  <si>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</si>
  <si>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</si>
  <si>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</si>
  <si>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</si>
  <si>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</si>
  <si>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</si>
  <si>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</si>
  <si>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</si>
  <si>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</si>
  <si>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</si>
  <si>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</si>
  <si>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</si>
  <si>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</si>
  <si>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</si>
  <si>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</si>
  <si>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</si>
  <si>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</si>
  <si>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</si>
  <si>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</si>
  <si>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</si>
  <si>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</si>
  <si>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</si>
  <si>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</si>
  <si>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</si>
  <si>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</si>
  <si>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</si>
  <si>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</si>
  <si>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</si>
  <si>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</si>
  <si>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</si>
  <si>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</si>
  <si>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</si>
  <si>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</si>
  <si>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</si>
  <si>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</si>
  <si>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</si>
  <si>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</si>
  <si>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</si>
  <si>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</si>
  <si>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</si>
  <si>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</si>
  <si>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</si>
  <si>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</si>
  <si>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</si>
  <si>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</si>
  <si>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</si>
  <si>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</si>
  <si>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</si>
  <si>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</si>
  <si>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</si>
  <si>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</si>
  <si>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</si>
  <si>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</si>
  <si>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</si>
  <si>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</si>
  <si>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</si>
  <si>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</si>
  <si>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</si>
  <si>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</si>
  <si>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</si>
  <si>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</si>
  <si>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</si>
  <si>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</si>
  <si>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</si>
  <si>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</si>
  <si>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</si>
  <si>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</si>
  <si>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</si>
  <si>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HUSD</t>
  </si>
  <si>
    <t>Orcutt Winslow</t>
  </si>
  <si>
    <t>Adolfson &amp; Peterson Construction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</si>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</sst>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8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" fillId="12" borderId="23" xfId="0" applyNumberFormat="1" applyFont="1" applyFill="1" applyBorder="1" applyProtection="1">
      <protection locked="0"/>
    </xf>
    <xf numFmtId="165" fontId="1" fillId="12" borderId="10" xfId="0" applyNumberFormat="1" applyFont="1" applyFill="1" applyBorder="1" applyProtection="1">
      <protection locked="0"/>
    </xf>
    <xf numFmtId="165" fontId="1" fillId="12" borderId="6" xfId="0" applyNumberFormat="1" applyFont="1" applyFill="1" applyBorder="1" applyProtection="1">
      <protection locked="0"/>
    </xf>
    <xf numFmtId="165" fontId="1" fillId="12" borderId="7" xfId="0" applyNumberFormat="1" applyFont="1" applyFill="1" applyBorder="1" applyProtection="1">
      <protection locked="0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zoomScaleNormal="100" zoomScaleSheetLayoutView="100" workbookViewId="0">
      <selection activeCell="B339" sqref="B339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7"/>
      <c r="B1" s="347"/>
      <c r="C1" s="347"/>
      <c r="D1" s="348"/>
      <c r="E1" s="354" t="s">
        <v>383</v>
      </c>
      <c r="F1" s="355"/>
      <c r="G1" s="355"/>
      <c r="H1" s="355"/>
      <c r="I1" s="355"/>
      <c r="J1" s="356"/>
    </row>
    <row r="2" spans="1:137" s="1" customFormat="1">
      <c r="A2" s="349" t="s">
        <v>386</v>
      </c>
      <c r="B2" s="350"/>
      <c r="C2" s="350"/>
      <c r="D2" s="351"/>
      <c r="E2" s="360" t="s">
        <v>198</v>
      </c>
      <c r="F2" s="350"/>
      <c r="G2" s="350"/>
      <c r="H2" s="350"/>
      <c r="I2" s="350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7"/>
      <c r="F3" s="358"/>
      <c r="G3" s="358"/>
      <c r="H3" s="358"/>
      <c r="I3" s="358"/>
      <c r="J3" s="359"/>
      <c r="N3" s="105"/>
    </row>
    <row r="4" spans="1:137" ht="4.5" customHeight="1" thickBot="1">
      <c r="A4" s="352"/>
      <c r="B4" s="352"/>
      <c r="C4" s="352"/>
      <c r="D4" s="352"/>
      <c r="E4" s="352"/>
      <c r="F4" s="352"/>
      <c r="G4" s="352"/>
      <c r="H4" s="352"/>
      <c r="I4" s="352"/>
      <c r="J4" s="353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5" t="s">
        <v>393</v>
      </c>
      <c r="F5" s="366"/>
      <c r="G5" s="363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9"/>
      <c r="F6" s="340"/>
      <c r="G6" s="364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7" t="s">
        <v>394</v>
      </c>
      <c r="F7" s="340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7" t="s">
        <v>395</v>
      </c>
      <c r="F8" s="340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7" t="s">
        <v>396</v>
      </c>
      <c r="F9" s="340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9"/>
      <c r="F10" s="340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3"/>
      <c r="F11" s="344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45"/>
      <c r="F12" s="34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45110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61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62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338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>
        <v>3440</v>
      </c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3440</v>
      </c>
      <c r="F29" s="179" t="str">
        <f>IFERROR((#REF!/#REF!),"")</f>
        <v/>
      </c>
      <c r="G29" s="53">
        <f>SUM(G26:G28)</f>
        <v>0</v>
      </c>
      <c r="H29" s="53">
        <f>SUM(H26:H28)</f>
        <v>3440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335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337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336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336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336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2">
        <v>37688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335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37688</v>
      </c>
      <c r="F207" s="148" t="str">
        <f>IFERROR((#REF!/#REF!),"")</f>
        <v/>
      </c>
      <c r="G207" s="180">
        <f>SUM(G196:G206)</f>
        <v>0</v>
      </c>
      <c r="H207" s="180">
        <f>SUM(H196:H206)</f>
        <v>37688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41128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41128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1.9995566393260916E-2</v>
      </c>
      <c r="C218" s="35" t="s">
        <v>172</v>
      </c>
      <c r="D218" s="14"/>
      <c r="E218" s="77"/>
      <c r="F218" s="331">
        <f t="shared" si="2"/>
        <v>902</v>
      </c>
      <c r="G218" s="302"/>
      <c r="H218" s="303">
        <v>902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9.9756151629350476E-3</v>
      </c>
      <c r="C222" s="38" t="s">
        <v>174</v>
      </c>
      <c r="D222" s="37"/>
      <c r="E222" s="79"/>
      <c r="F222" s="323">
        <f t="shared" si="2"/>
        <v>450</v>
      </c>
      <c r="G222" s="304"/>
      <c r="H222" s="305">
        <v>450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9.9756151629350476E-3</v>
      </c>
      <c r="C223" s="40" t="s">
        <v>175</v>
      </c>
      <c r="D223" s="37"/>
      <c r="E223" s="79"/>
      <c r="F223" s="323">
        <f t="shared" si="2"/>
        <v>450</v>
      </c>
      <c r="G223" s="304"/>
      <c r="H223" s="305">
        <v>450</v>
      </c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4.8326313455996452E-2</v>
      </c>
      <c r="C224" s="41" t="s">
        <v>176</v>
      </c>
      <c r="D224" s="37"/>
      <c r="E224" s="80"/>
      <c r="F224" s="325">
        <f t="shared" si="2"/>
        <v>2180</v>
      </c>
      <c r="G224" s="306"/>
      <c r="H224" s="307">
        <v>2180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3982</v>
      </c>
      <c r="F225" s="171"/>
      <c r="G225" s="43">
        <f>SUM(G217:G224)</f>
        <v>0</v>
      </c>
      <c r="H225" s="43">
        <f t="shared" ref="H225:I225" si="4">SUM(H217:H224)</f>
        <v>3982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41">
        <f>E216+E225</f>
        <v>45110</v>
      </c>
      <c r="F226" s="342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8:F8"/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9/21/20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Bucholz, Benny</cp:lastModifiedBy>
  <cp:lastPrinted>2020-09-23T13:49:18Z</cp:lastPrinted>
  <dcterms:created xsi:type="dcterms:W3CDTF">2006-08-31T18:48:44Z</dcterms:created>
  <dcterms:modified xsi:type="dcterms:W3CDTF">2020-09-23T13:50:20Z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